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88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6" i="1"/>
  <c r="G76"/>
  <c r="I76"/>
  <c r="K76"/>
  <c r="N76"/>
  <c r="E75"/>
  <c r="G75"/>
  <c r="I75"/>
  <c r="J75"/>
  <c r="J76" s="1"/>
  <c r="K75"/>
  <c r="L75"/>
  <c r="L76" s="1"/>
  <c r="N75"/>
  <c r="G24"/>
  <c r="H24"/>
  <c r="H75" s="1"/>
  <c r="H76" s="1"/>
  <c r="I24"/>
  <c r="J24"/>
  <c r="K24"/>
  <c r="L24"/>
  <c r="M24"/>
  <c r="N24"/>
  <c r="O24"/>
  <c r="E24"/>
  <c r="F24"/>
  <c r="D24"/>
  <c r="D75" s="1"/>
  <c r="D76" s="1"/>
  <c r="E73"/>
  <c r="F73"/>
  <c r="F75" s="1"/>
  <c r="F76" s="1"/>
  <c r="G73"/>
  <c r="H73"/>
  <c r="I73"/>
  <c r="J73"/>
  <c r="K73"/>
  <c r="L73"/>
  <c r="M73"/>
  <c r="M75" s="1"/>
  <c r="M76" s="1"/>
  <c r="N73"/>
  <c r="O73"/>
  <c r="D73"/>
  <c r="E56"/>
  <c r="G56"/>
  <c r="H56"/>
  <c r="I56"/>
  <c r="J56"/>
  <c r="K56"/>
  <c r="L56"/>
  <c r="M56"/>
  <c r="N56"/>
  <c r="O56"/>
  <c r="O75" s="1"/>
  <c r="O76" s="1"/>
  <c r="D56"/>
  <c r="E43"/>
  <c r="F43"/>
  <c r="G43"/>
  <c r="H43"/>
  <c r="I43"/>
  <c r="J43"/>
  <c r="K43"/>
  <c r="L43"/>
  <c r="M43"/>
  <c r="N43"/>
  <c r="O43"/>
  <c r="D43"/>
  <c r="E31"/>
  <c r="F31"/>
  <c r="G31"/>
  <c r="H31"/>
  <c r="I31"/>
  <c r="J31"/>
  <c r="K31"/>
  <c r="L31"/>
  <c r="M31"/>
  <c r="N31"/>
  <c r="O31"/>
  <c r="D31"/>
</calcChain>
</file>

<file path=xl/sharedStrings.xml><?xml version="1.0" encoding="utf-8"?>
<sst xmlns="http://schemas.openxmlformats.org/spreadsheetml/2006/main" count="146" uniqueCount="116">
  <si>
    <t>№ п/п</t>
  </si>
  <si>
    <t xml:space="preserve">Наименование  программных мероприятий </t>
  </si>
  <si>
    <t>Наименование программ (федеральных, государственных, муниципальных) в рамках которых реализуются мероприятия</t>
  </si>
  <si>
    <t>Объемы финансирования, тыс. рублей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</si>
  <si>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</si>
  <si>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</si>
  <si>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</si>
  <si>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</si>
  <si>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Причины отклонения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</si>
  <si>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</si>
  <si>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</si>
  <si>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</si>
  <si>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</si>
  <si>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</si>
  <si>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</si>
  <si>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</si>
  <si>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</si>
  <si>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КОММЕРЧЕСКИЕ МЕРОПРИЯТИЯ (ИНВЕСТИЦИОННЫЕ ПРОЕКТЫ)</t>
  </si>
  <si>
    <t>Анализ исполнения Плана мероприятий за 1 плугодие 2015 года</t>
  </si>
  <si>
    <t xml:space="preserve"> </t>
  </si>
  <si>
    <t>Всего по коммерческой части</t>
  </si>
  <si>
    <t xml:space="preserve">                                                                                                             НЕКОММЕРЧЕСКИЕ МЕРОПРИЯТИЯ (СОЦИАЛЬНЫЕ)</t>
  </si>
  <si>
    <t xml:space="preserve">  </t>
  </si>
  <si>
    <t xml:space="preserve">                                                                                                                                                                  ОБРАЗОВАНИЕ</t>
  </si>
  <si>
    <t xml:space="preserve">                                                                                                                     Капитальные вложения за исключением объектов капитального строительства </t>
  </si>
  <si>
    <t>Капитальный ремонт кровли МКОУ "Краснологская СОШ"</t>
  </si>
  <si>
    <t>Капитальный ремонт кровли МКОУ "ЗапрудскаяСОШ"</t>
  </si>
  <si>
    <t>Капитальный ремонт бывшей Колодезянской СОШ под детский сад</t>
  </si>
  <si>
    <t xml:space="preserve">                                                                                                                                                                         Прочие мероприятия</t>
  </si>
  <si>
    <t>Прочие мероприятия</t>
  </si>
  <si>
    <t xml:space="preserve">                                                                                                                                        КУЛЬТУРА И СОХРАНЕНИЕ КУЛЬТУРНОГО НАСЛЕДИЯ</t>
  </si>
  <si>
    <t>итого по отрасли</t>
  </si>
  <si>
    <t>Социальная поддержка граждан Каширского района</t>
  </si>
  <si>
    <t xml:space="preserve">                                                                                                                          Капитальные вложения объектов капитального строительства</t>
  </si>
  <si>
    <t xml:space="preserve">                                                                                                                                                        ФИЗИЧЕСКАЯ КУЛЬТУРА И СПОРТ</t>
  </si>
  <si>
    <t>Строительство спортивной площадки в селе Круглое</t>
  </si>
  <si>
    <t xml:space="preserve">                                                                                                           ЖИЛИЩНО- КОММУНАЛЬНОЕ ХОЗЯЙСТВО И ДОРОЖНОЕ СТРОИТЕЛЬСТВО</t>
  </si>
  <si>
    <t>Строительство водопровода в селе Кондрашкино</t>
  </si>
  <si>
    <t>Газификация с. Бирюченское, улиц с. Каширское</t>
  </si>
  <si>
    <t>Капитальный ремонт внутрипоселковых дорог</t>
  </si>
  <si>
    <t xml:space="preserve"> Устройство тротуаров</t>
  </si>
  <si>
    <t xml:space="preserve">                                                                                                                                                                                ЭКОЛОГИТЯ</t>
  </si>
  <si>
    <t>Благоустройство парка в селе Левая Россошь</t>
  </si>
  <si>
    <t xml:space="preserve"> Прочие мероприятия</t>
  </si>
  <si>
    <t xml:space="preserve">                                                                                                                                                           ЖИЛИЩНОЕ СТРОИТЕЛЬСТВО</t>
  </si>
  <si>
    <t>Строительство жилья в сельской местности</t>
  </si>
  <si>
    <t>Обеспечение жильем молодых семей</t>
  </si>
  <si>
    <t>Обеспечение жильем граждан и молодых семей, проживающих в сельской местности</t>
  </si>
  <si>
    <t xml:space="preserve">                                                                                                                                                                                   ПРОЧЕЕ</t>
  </si>
  <si>
    <t>Поддержка субъектов малого предпринимательства</t>
  </si>
  <si>
    <t>Обеспечение общественного правопорядка</t>
  </si>
  <si>
    <t>Муниципальное управление</t>
  </si>
  <si>
    <t>Управление муниципальными финансами</t>
  </si>
  <si>
    <t>итого прочие</t>
  </si>
  <si>
    <t>Всего по некоммерческим мероприятиям</t>
  </si>
  <si>
    <t>Всего по программе</t>
  </si>
  <si>
    <t>ГП "Развитие образования"</t>
  </si>
  <si>
    <t>МП "Развитие образования"</t>
  </si>
  <si>
    <t>МП "Развитие культуры, физической культуры и спорта"</t>
  </si>
  <si>
    <t>МП "Социальная поддержка граждан Каширского района"</t>
  </si>
  <si>
    <t>ГП "Развитие физической культуры и спорта"</t>
  </si>
  <si>
    <t>ГП "Обеспечение доступным и комфортным жильем и коммунальными услугами населения Воронежской области"</t>
  </si>
  <si>
    <t>ГП "Содействие развитию муниципальных образований и местного самоуправления"</t>
  </si>
  <si>
    <t xml:space="preserve"> Областная адресная инвестиционная программа</t>
  </si>
  <si>
    <t>МП "Охрана окружающей среды"</t>
  </si>
  <si>
    <t>МП "Обеспечение комфортным и доступным жильем, коммунальными услугами и инфраструктурой жителей Каширского муниципального района"</t>
  </si>
  <si>
    <t>МП "Развитие сельского хозяйства, производства пищевых продуктов и инфраструктуры агропродовольсьвенного рынка"</t>
  </si>
  <si>
    <t>МП "Экономическое развитие и инновационная экономика Каширского муниципального района Воронежской области"</t>
  </si>
  <si>
    <t>МП "Обеспечение общественного правопорядка на территории Каширского района"</t>
  </si>
  <si>
    <t>МП "Муниципальное управление Каширского муниципального района"</t>
  </si>
  <si>
    <t>МП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сельских поселений Каширского муниципального района Воронежской области"</t>
  </si>
  <si>
    <t>Строительство клуба в селе Круглое ООО "Вибробетон"</t>
  </si>
  <si>
    <t>Доступность дошкольного образования для детей в возрасте от трёх до семи лет</t>
  </si>
  <si>
    <t>Доля детей в возрасте от 1 до 6 лет, получающих дополнительную образовательную услугу и (или) услугу по их содержанию в  организациях различной организационно- правовой формы и формы собственности, в общей численности детей от 1 до 6 лет</t>
  </si>
  <si>
    <t>Удельный вес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</t>
  </si>
  <si>
    <t>Удельный вес лиц, сдавших единый государственный экзамен, в числе выпускников общеобразовательных учреждений, участвовавших в едином государственном экзамене</t>
  </si>
  <si>
    <t>Доля муниципальных общеобразовательных учреждений с числом учащихся на 3-ей ступени обучения (10-11 классы)   менее 84 человек   в общем числе муниципальных общеобразовательных учреждений</t>
  </si>
  <si>
    <t>Средняя наполняемость классов в муниципальных общеобразовательных учреждениях</t>
  </si>
  <si>
    <t>Удельный вес населения систематически занимающегося физкультурой и спортом</t>
  </si>
  <si>
    <t xml:space="preserve">Доля организаций, осуществляющих  управление многоквартирными домами и (или) оказание услуг по содержанию и ремонту общего имущества в многоквартирных домах, участие муниципальной собственности в уставном капитале которых составляет не более 25 процентов </t>
  </si>
  <si>
    <t>Доля организаций коммунального комплекса, осуществляющих производство товаров, оказание услуг по водо-,тепло-,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муниципальной собственности в уставном капитале которых составляет не более 25 процентов</t>
  </si>
  <si>
    <t>Доля объема отпуска коммунальных ресурсов, счета за которые выставлены по показаниям приборов учета</t>
  </si>
  <si>
    <t>Уровень собираемости платежей за предоставленные жилищно- коммунальные услуги</t>
  </si>
  <si>
    <t>Общая площадь жилых помещений, приходящаяся в среднем на одного жителя, в том числе введенная в действие за год</t>
  </si>
  <si>
    <t xml:space="preserve"> 32                                0,5</t>
  </si>
  <si>
    <t>Доля многоквартирных жилых домов, нуждающихся в капитальном ремонте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</si>
  <si>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</si>
  <si>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 xml:space="preserve">Доля граждан, имеющих доступ к получению государственных и муниципальных услуг по принципу «одного окна», в том числе в многофункциональных центрах  </t>
  </si>
  <si>
    <t>Доля граждан, использующих механизм получения государственных и муниципальных услуг в электронной форме</t>
  </si>
  <si>
    <t xml:space="preserve">Сокращение времени ожидания в очереди при обращении заявителя в органы местного самоуправления  для получения государственных (муниципальных) услуг </t>
  </si>
  <si>
    <t>Доля собственных доходов местного бюджета в общем объеме доходов бюджета муниципального образования</t>
  </si>
  <si>
    <t>Удельный вес населения, участвующего в культурно- досуговых мероприятиях, организованных органами местного самоуправления</t>
  </si>
  <si>
    <t>Доля малого бизнеса в общем объеме отгруженной продукции (выполненных работ и услуг)</t>
  </si>
  <si>
    <t xml:space="preserve">Удельный вес прибыльных коммерческих организаций, в общем их числе   </t>
  </si>
  <si>
    <t>Число субъектов малого предпринимательства в расчете на 10000 населения</t>
  </si>
  <si>
    <t>Среднемесячная номинальная начисленная заработная плата работников крупных и средних предприятий и некоммерческих организаций</t>
  </si>
  <si>
    <t>Доля расходов бюджета муниципального образования на увеличение стоимости основных средств объектов социальной сферы</t>
  </si>
  <si>
    <t xml:space="preserve">Доведение средней заработной платы педагогических работников дошкольных образовательных учреждений до средней заработной платы в сфере общего образования в муниципальном районе    </t>
  </si>
  <si>
    <t xml:space="preserve">Доведение средней заработной платы педагогических работников образовательных учреждений общего образования до средней заработной платы в регионе  </t>
  </si>
  <si>
    <t>Отношение среднемесячной номинальной начисленной заработной платы работников муниципальных учреждений к среднемесячной номинальной начисленной заработной плате работников крупных и средних предприятий и некоммерческих организаций</t>
  </si>
  <si>
    <t>Создание специальных рабочих мест для инвалидов (ежегодно), мест</t>
  </si>
  <si>
    <t>Доведение средней заработной платы работников учреждений культуры до средней заработной платы в муниципальном районе  (к 2018г.)</t>
  </si>
  <si>
    <t>Доля расходов бюджета муниципального образования на развитие и поддержку малого предпринимательства</t>
  </si>
  <si>
    <t xml:space="preserve">Средняя продолжительность периода, с даты принятия решения о предоставлении земельного участка для строительства или подписания протокола о результатах торгов (конкурсов, аукционов) по предоставлению земельных участков до даты получения разрешения на строительство, месяцев 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</si>
  <si>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эксплуатацию, га,                                                                                      из них:- объектов жилищного строительства, в том числе индивидуального жилищного строительства,- в течение 3 лет-0,1 га;
   - иных объектов капитального строительства- в       течение 5 лет - 0,1 га
</t>
  </si>
  <si>
    <t>Среднемесячная номинальная начисленная           заработная плата работников</t>
  </si>
  <si>
    <t>Общий коэффициент рождаемости (число родившихся на 1000 чел. населения)</t>
  </si>
  <si>
    <t xml:space="preserve"> Коэффициент естественного прироста (убыли) населения на 1000 человек</t>
  </si>
  <si>
    <t>Общий коэффициент смертности (число умерших на 1000 населения)</t>
  </si>
  <si>
    <t>в 2,5р</t>
  </si>
  <si>
    <t>32,4           0,2</t>
  </si>
  <si>
    <t>-</t>
  </si>
  <si>
    <t>101,3     40</t>
  </si>
  <si>
    <t>Т.к. большую долю в малом бизнесе занимают предприятия и ип, занимающиеся сельским хозяйством (растениеводство) основной объем продукции ожидается во втором полугодии.</t>
  </si>
  <si>
    <t>Торговые точки ип не выдерживают конкуренции с крупными сетевыми супермаркетами</t>
  </si>
  <si>
    <t>Выделение средств ожидается во втором полугодии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</si>
</sst>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top" wrapText="1"/>
    </xf>
    <xf numFmtId="16" fontId="1" fillId="0" borderId="14" xfId="0" applyNumberFormat="1" applyFont="1" applyBorder="1"/>
    <xf numFmtId="0" fontId="1" fillId="0" borderId="14" xfId="0" applyFont="1" applyBorder="1"/>
    <xf numFmtId="0" fontId="1" fillId="0" borderId="14" xfId="0" applyNumberFormat="1" applyFont="1" applyBorder="1"/>
    <xf numFmtId="0" fontId="1" fillId="0" borderId="14" xfId="0" applyFont="1" applyBorder="1" applyAlignment="1">
      <alignment wrapText="1"/>
    </xf>
    <xf numFmtId="0" fontId="1" fillId="0" borderId="0" xfId="0" applyFont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3" xfId="0" applyFont="1" applyBorder="1" applyAlignment="1">
      <alignment wrapText="1"/>
    </xf>
    <xf numFmtId="0" fontId="3" fillId="0" borderId="16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justify" vertical="top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1" fillId="0" borderId="20" xfId="0" applyNumberFormat="1" applyFont="1" applyBorder="1"/>
    <xf numFmtId="0" fontId="1" fillId="0" borderId="21" xfId="0" applyNumberFormat="1" applyFont="1" applyBorder="1"/>
    <xf numFmtId="0" fontId="1" fillId="0" borderId="22" xfId="0" applyNumberFormat="1" applyFont="1" applyBorder="1"/>
    <xf numFmtId="0" fontId="2" fillId="0" borderId="10" xfId="0" applyNumberFormat="1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/>
    <xf numFmtId="0" fontId="1" fillId="0" borderId="10" xfId="0" applyNumberFormat="1" applyFont="1" applyBorder="1" applyAlignment="1"/>
    <xf numFmtId="0" fontId="1" fillId="0" borderId="5" xfId="0" applyFont="1" applyBorder="1" applyAlignment="1"/>
    <xf numFmtId="0" fontId="1" fillId="0" borderId="3" xfId="0" applyFont="1" applyBorder="1" applyAlignment="1"/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4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6"/>
  <sheetViews>
    <sheetView tabSelected="1" view="pageLayout" topLeftCell="A68" zoomScale="75" zoomScalePageLayoutView="75" workbookViewId="0">
      <selection activeCell="S71" sqref="S71:S72"/>
    </sheetView>
  </sheetViews>
  <sheetFormatPr defaultRowHeight="15"/>
  <cols>
    <col min="2" max="2" width="27.140625" customWidth="1"/>
    <col min="3" max="3" width="21.140625" customWidth="1"/>
    <col min="4" max="4" width="7.5703125" customWidth="1"/>
    <col min="5" max="5" width="9.140625" hidden="1" customWidth="1"/>
    <col min="6" max="6" width="7.42578125" customWidth="1"/>
    <col min="7" max="7" width="9.140625" hidden="1" customWidth="1"/>
    <col min="8" max="9" width="7.140625" customWidth="1"/>
    <col min="10" max="10" width="7.7109375" customWidth="1"/>
    <col min="11" max="12" width="7.28515625" customWidth="1"/>
    <col min="13" max="13" width="6.5703125" customWidth="1"/>
    <col min="14" max="14" width="7" customWidth="1"/>
    <col min="15" max="15" width="7.28515625" customWidth="1"/>
    <col min="16" max="16" width="33.7109375" customWidth="1"/>
    <col min="20" max="20" width="18.85546875" customWidth="1"/>
  </cols>
  <sheetData>
    <row r="1" spans="1:20">
      <c r="A1" s="47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30"/>
      <c r="S1" s="30"/>
      <c r="T1" s="30"/>
    </row>
    <row r="2" spans="1:20" ht="15.75" thickBot="1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35.25" customHeight="1" thickBot="1">
      <c r="A3" s="1" t="s">
        <v>0</v>
      </c>
      <c r="B3" s="49" t="s">
        <v>1</v>
      </c>
      <c r="C3" s="49" t="s">
        <v>2</v>
      </c>
      <c r="D3" s="44" t="s">
        <v>3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52" t="s">
        <v>4</v>
      </c>
      <c r="Q3" s="52" t="s">
        <v>5</v>
      </c>
      <c r="R3" s="52" t="s">
        <v>6</v>
      </c>
      <c r="S3" s="52" t="s">
        <v>7</v>
      </c>
      <c r="T3" s="52" t="s">
        <v>8</v>
      </c>
    </row>
    <row r="4" spans="1:20" ht="15.75" thickBot="1">
      <c r="A4" s="2"/>
      <c r="B4" s="50"/>
      <c r="C4" s="50"/>
      <c r="D4" s="55" t="s">
        <v>9</v>
      </c>
      <c r="E4" s="56"/>
      <c r="F4" s="57"/>
      <c r="G4" s="44" t="s">
        <v>10</v>
      </c>
      <c r="H4" s="45"/>
      <c r="I4" s="45"/>
      <c r="J4" s="45"/>
      <c r="K4" s="45"/>
      <c r="L4" s="45"/>
      <c r="M4" s="45"/>
      <c r="N4" s="45"/>
      <c r="O4" s="46"/>
      <c r="P4" s="53"/>
      <c r="Q4" s="53"/>
      <c r="R4" s="53"/>
      <c r="S4" s="53"/>
      <c r="T4" s="53"/>
    </row>
    <row r="5" spans="1:20" ht="90.75" customHeight="1" thickBot="1">
      <c r="A5" s="2"/>
      <c r="B5" s="50"/>
      <c r="C5" s="50"/>
      <c r="D5" s="58"/>
      <c r="E5" s="59"/>
      <c r="F5" s="60"/>
      <c r="G5" s="61" t="s">
        <v>11</v>
      </c>
      <c r="H5" s="62"/>
      <c r="I5" s="63"/>
      <c r="J5" s="61" t="s">
        <v>12</v>
      </c>
      <c r="K5" s="63"/>
      <c r="L5" s="61" t="s">
        <v>13</v>
      </c>
      <c r="M5" s="63"/>
      <c r="N5" s="61" t="s">
        <v>14</v>
      </c>
      <c r="O5" s="63"/>
      <c r="P5" s="53"/>
      <c r="Q5" s="53"/>
      <c r="R5" s="53"/>
      <c r="S5" s="53"/>
      <c r="T5" s="53"/>
    </row>
    <row r="6" spans="1:20" ht="146.25" customHeight="1" thickBot="1">
      <c r="A6" s="3"/>
      <c r="B6" s="51"/>
      <c r="C6" s="51"/>
      <c r="D6" s="4" t="s">
        <v>15</v>
      </c>
      <c r="E6" s="61" t="s">
        <v>16</v>
      </c>
      <c r="F6" s="63"/>
      <c r="G6" s="61" t="s">
        <v>15</v>
      </c>
      <c r="H6" s="63"/>
      <c r="I6" s="4" t="s">
        <v>16</v>
      </c>
      <c r="J6" s="4" t="s">
        <v>15</v>
      </c>
      <c r="K6" s="4" t="s">
        <v>16</v>
      </c>
      <c r="L6" s="4" t="s">
        <v>15</v>
      </c>
      <c r="M6" s="4" t="s">
        <v>16</v>
      </c>
      <c r="N6" s="4" t="s">
        <v>15</v>
      </c>
      <c r="O6" s="4" t="s">
        <v>16</v>
      </c>
      <c r="P6" s="54"/>
      <c r="Q6" s="54"/>
      <c r="R6" s="54"/>
      <c r="S6" s="54"/>
      <c r="T6" s="54"/>
    </row>
    <row r="7" spans="1:20" ht="15.75" thickBot="1">
      <c r="A7" s="3">
        <v>1</v>
      </c>
      <c r="B7" s="5">
        <v>2</v>
      </c>
      <c r="C7" s="5">
        <v>3</v>
      </c>
      <c r="D7" s="5">
        <v>4</v>
      </c>
      <c r="E7" s="44">
        <v>5</v>
      </c>
      <c r="F7" s="46"/>
      <c r="G7" s="44">
        <v>6</v>
      </c>
      <c r="H7" s="46"/>
      <c r="I7" s="5">
        <v>7</v>
      </c>
      <c r="J7" s="5">
        <v>8</v>
      </c>
      <c r="K7" s="5">
        <v>9</v>
      </c>
      <c r="L7" s="5">
        <v>10</v>
      </c>
      <c r="M7" s="5">
        <v>11</v>
      </c>
      <c r="N7" s="5">
        <v>12</v>
      </c>
      <c r="O7" s="5">
        <v>13</v>
      </c>
      <c r="P7" s="5">
        <v>14</v>
      </c>
      <c r="Q7" s="5">
        <v>15</v>
      </c>
      <c r="R7" s="5">
        <v>16</v>
      </c>
      <c r="S7" s="5">
        <v>17</v>
      </c>
      <c r="T7" s="5">
        <v>18</v>
      </c>
    </row>
    <row r="8" spans="1:20" ht="15.75" thickBot="1">
      <c r="A8" s="44" t="s">
        <v>17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6"/>
    </row>
    <row r="9" spans="1:20" ht="41.25" customHeight="1" thickBot="1">
      <c r="A9" s="6" t="s">
        <v>22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9" t="s">
        <v>93</v>
      </c>
      <c r="Q9" s="7">
        <v>99</v>
      </c>
      <c r="R9" s="7">
        <v>100</v>
      </c>
      <c r="S9" s="7">
        <v>101</v>
      </c>
      <c r="T9" s="7"/>
    </row>
    <row r="10" spans="1:20" ht="71.25" customHeight="1" thickBot="1">
      <c r="A10" s="8"/>
      <c r="B10" s="9" t="s">
        <v>20</v>
      </c>
      <c r="C10" s="7"/>
      <c r="D10" s="7">
        <v>0</v>
      </c>
      <c r="E10" s="7"/>
      <c r="F10" s="7">
        <v>0</v>
      </c>
      <c r="G10" s="7"/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32" t="s">
        <v>95</v>
      </c>
      <c r="Q10" s="7">
        <v>24746</v>
      </c>
      <c r="R10" s="7">
        <v>23314</v>
      </c>
      <c r="S10" s="7">
        <v>94.2</v>
      </c>
      <c r="T10" s="7"/>
    </row>
    <row r="11" spans="1:20" ht="15.75" thickBot="1">
      <c r="A11" s="41" t="s">
        <v>21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1:20" ht="15.75" thickBot="1">
      <c r="A12" s="10"/>
      <c r="B12" s="38" t="s">
        <v>23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</row>
    <row r="13" spans="1:20" ht="15.75" thickBot="1">
      <c r="A13" s="41" t="s">
        <v>24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3"/>
    </row>
    <row r="14" spans="1:20" ht="93.75" customHeight="1" thickBot="1">
      <c r="A14" s="8">
        <v>2</v>
      </c>
      <c r="B14" s="9" t="s">
        <v>25</v>
      </c>
      <c r="C14" s="33" t="s">
        <v>56</v>
      </c>
      <c r="D14" s="7">
        <v>11011</v>
      </c>
      <c r="E14" s="7"/>
      <c r="F14" s="7">
        <v>0</v>
      </c>
      <c r="G14" s="7"/>
      <c r="H14" s="7"/>
      <c r="I14" s="7"/>
      <c r="J14" s="7">
        <v>11000</v>
      </c>
      <c r="K14" s="7">
        <v>0</v>
      </c>
      <c r="L14" s="7">
        <v>11</v>
      </c>
      <c r="M14" s="7">
        <v>0</v>
      </c>
      <c r="N14" s="7"/>
      <c r="O14" s="7"/>
      <c r="P14" s="14" t="s">
        <v>73</v>
      </c>
      <c r="Q14" s="7">
        <v>18.3</v>
      </c>
      <c r="R14" s="7">
        <v>30.8</v>
      </c>
      <c r="S14" s="7">
        <v>168</v>
      </c>
      <c r="T14" s="7"/>
    </row>
    <row r="15" spans="1:20" ht="66" customHeight="1" thickBot="1">
      <c r="A15" s="8">
        <v>3</v>
      </c>
      <c r="B15" s="9" t="s">
        <v>26</v>
      </c>
      <c r="C15" s="7"/>
      <c r="D15" s="7">
        <v>1584</v>
      </c>
      <c r="E15" s="7"/>
      <c r="F15" s="7">
        <v>1580</v>
      </c>
      <c r="G15" s="7"/>
      <c r="H15" s="7"/>
      <c r="I15" s="7"/>
      <c r="J15" s="7">
        <v>1554</v>
      </c>
      <c r="K15" s="7">
        <v>1550</v>
      </c>
      <c r="L15" s="7">
        <v>30</v>
      </c>
      <c r="M15" s="7">
        <v>30</v>
      </c>
      <c r="N15" s="7"/>
      <c r="O15" s="7"/>
      <c r="P15" s="14" t="s">
        <v>75</v>
      </c>
      <c r="Q15" s="7">
        <v>99</v>
      </c>
      <c r="R15" s="7">
        <v>90</v>
      </c>
      <c r="S15" s="7">
        <v>91</v>
      </c>
      <c r="T15" s="7"/>
    </row>
    <row r="16" spans="1:20" ht="40.5" customHeight="1" thickBot="1">
      <c r="A16" s="8">
        <v>4</v>
      </c>
      <c r="B16" s="9" t="s">
        <v>27</v>
      </c>
      <c r="C16" s="33" t="s">
        <v>56</v>
      </c>
      <c r="D16" s="7">
        <v>15150</v>
      </c>
      <c r="E16" s="7"/>
      <c r="F16" s="7">
        <v>0</v>
      </c>
      <c r="G16" s="7"/>
      <c r="H16" s="7"/>
      <c r="I16" s="7"/>
      <c r="J16" s="7">
        <v>15000</v>
      </c>
      <c r="K16" s="7">
        <v>0</v>
      </c>
      <c r="L16" s="7">
        <v>150</v>
      </c>
      <c r="M16" s="7">
        <v>0</v>
      </c>
      <c r="N16" s="7"/>
      <c r="O16" s="7"/>
      <c r="P16" s="13" t="s">
        <v>72</v>
      </c>
      <c r="Q16" s="7">
        <v>34.1</v>
      </c>
      <c r="R16" s="7">
        <v>39.97</v>
      </c>
      <c r="S16" s="7">
        <v>117.1</v>
      </c>
      <c r="T16" s="7"/>
    </row>
    <row r="17" spans="1:20" ht="15.75" thickBot="1">
      <c r="A17" s="41" t="s">
        <v>28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3"/>
    </row>
    <row r="18" spans="1:20" ht="78.75" customHeight="1" thickBot="1">
      <c r="A18" s="8">
        <v>5</v>
      </c>
      <c r="B18" s="7" t="s">
        <v>29</v>
      </c>
      <c r="C18" s="32" t="s">
        <v>57</v>
      </c>
      <c r="D18" s="7">
        <v>248814.5</v>
      </c>
      <c r="E18" s="7"/>
      <c r="F18" s="7">
        <v>123503</v>
      </c>
      <c r="G18" s="7"/>
      <c r="H18" s="7">
        <v>158</v>
      </c>
      <c r="I18" s="7">
        <v>100</v>
      </c>
      <c r="J18" s="7">
        <v>186638.5</v>
      </c>
      <c r="K18" s="7">
        <v>91401.3</v>
      </c>
      <c r="L18" s="7">
        <v>62018</v>
      </c>
      <c r="M18" s="7">
        <v>32002</v>
      </c>
      <c r="N18" s="7"/>
      <c r="O18" s="7"/>
      <c r="P18" s="14" t="s">
        <v>74</v>
      </c>
      <c r="Q18" s="7">
        <v>51.4</v>
      </c>
      <c r="R18" s="7">
        <v>35.49</v>
      </c>
      <c r="S18" s="7">
        <v>69</v>
      </c>
      <c r="T18" s="7"/>
    </row>
    <row r="19" spans="1:20" ht="51.75" customHeight="1" thickBot="1">
      <c r="A19" s="15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32" t="s">
        <v>96</v>
      </c>
      <c r="Q19" s="17">
        <v>1</v>
      </c>
      <c r="R19" s="16">
        <v>0</v>
      </c>
      <c r="S19" s="16">
        <v>0</v>
      </c>
      <c r="T19" s="16"/>
    </row>
    <row r="20" spans="1:20" ht="47.25" customHeight="1" thickBot="1">
      <c r="A20" s="15"/>
      <c r="B20" s="16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 t="s">
        <v>77</v>
      </c>
      <c r="Q20" s="7">
        <v>10</v>
      </c>
      <c r="R20" s="16">
        <v>10.8</v>
      </c>
      <c r="S20" s="16">
        <v>108</v>
      </c>
      <c r="T20" s="16"/>
    </row>
    <row r="21" spans="1:20" ht="85.5" customHeight="1" thickBot="1">
      <c r="A21" s="15"/>
      <c r="B21" s="16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9" t="s">
        <v>97</v>
      </c>
      <c r="Q21" s="17">
        <v>21667</v>
      </c>
      <c r="R21" s="16">
        <v>20092</v>
      </c>
      <c r="S21" s="16">
        <v>93</v>
      </c>
      <c r="T21" s="16"/>
    </row>
    <row r="22" spans="1:20" ht="68.25" customHeight="1" thickBot="1">
      <c r="A22" s="15"/>
      <c r="B22" s="16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4" t="s">
        <v>98</v>
      </c>
      <c r="Q22" s="17">
        <v>26819</v>
      </c>
      <c r="R22" s="16">
        <v>26684</v>
      </c>
      <c r="S22" s="16">
        <v>99.5</v>
      </c>
      <c r="T22" s="16"/>
    </row>
    <row r="23" spans="1:20" ht="103.5" customHeight="1" thickBot="1">
      <c r="A23" s="15"/>
      <c r="B23" s="16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6" t="s">
        <v>99</v>
      </c>
      <c r="Q23" s="17">
        <v>93</v>
      </c>
      <c r="R23" s="16">
        <v>83.3</v>
      </c>
      <c r="S23" s="16">
        <v>89.6</v>
      </c>
      <c r="T23" s="16"/>
    </row>
    <row r="24" spans="1:20" ht="79.5" customHeight="1" thickBot="1">
      <c r="A24" s="8"/>
      <c r="B24" s="16" t="s">
        <v>31</v>
      </c>
      <c r="C24" s="17"/>
      <c r="D24" s="16">
        <f>D14+D15+D16+D18</f>
        <v>276559.5</v>
      </c>
      <c r="E24" s="16">
        <f t="shared" ref="E24:O24" si="0">E14+E15+E16+E18</f>
        <v>0</v>
      </c>
      <c r="F24" s="16">
        <f t="shared" si="0"/>
        <v>125083</v>
      </c>
      <c r="G24" s="16">
        <f t="shared" si="0"/>
        <v>0</v>
      </c>
      <c r="H24" s="16">
        <f t="shared" si="0"/>
        <v>158</v>
      </c>
      <c r="I24" s="16">
        <f t="shared" si="0"/>
        <v>100</v>
      </c>
      <c r="J24" s="16">
        <f t="shared" si="0"/>
        <v>214192.5</v>
      </c>
      <c r="K24" s="16">
        <f t="shared" si="0"/>
        <v>92951.3</v>
      </c>
      <c r="L24" s="16">
        <f t="shared" si="0"/>
        <v>62209</v>
      </c>
      <c r="M24" s="16">
        <f t="shared" si="0"/>
        <v>32032</v>
      </c>
      <c r="N24" s="16">
        <f t="shared" si="0"/>
        <v>0</v>
      </c>
      <c r="O24" s="16">
        <f t="shared" si="0"/>
        <v>0</v>
      </c>
      <c r="P24" s="25" t="s">
        <v>76</v>
      </c>
      <c r="Q24" s="17">
        <v>40</v>
      </c>
      <c r="R24" s="11">
        <v>100</v>
      </c>
      <c r="S24" s="11" t="s">
        <v>109</v>
      </c>
      <c r="T24" s="11"/>
    </row>
    <row r="25" spans="1:20" ht="15.75" thickBot="1">
      <c r="A25" s="38" t="s">
        <v>30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40"/>
    </row>
    <row r="26" spans="1:20" ht="15.75" thickBot="1">
      <c r="A26" s="41" t="s">
        <v>33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3"/>
    </row>
    <row r="27" spans="1:20" ht="27" thickBot="1">
      <c r="A27" s="8">
        <v>6</v>
      </c>
      <c r="B27" s="9" t="s">
        <v>71</v>
      </c>
      <c r="C27" s="7" t="s">
        <v>19</v>
      </c>
      <c r="D27" s="7">
        <v>100072</v>
      </c>
      <c r="E27" s="7"/>
      <c r="F27" s="7">
        <v>72</v>
      </c>
      <c r="G27" s="7"/>
      <c r="H27" s="7"/>
      <c r="I27" s="7"/>
      <c r="J27" s="7"/>
      <c r="K27" s="7"/>
      <c r="L27" s="7">
        <v>72</v>
      </c>
      <c r="M27" s="7">
        <v>72</v>
      </c>
      <c r="N27" s="7">
        <v>100000</v>
      </c>
      <c r="O27" s="7"/>
      <c r="P27" s="7"/>
      <c r="Q27" s="7"/>
      <c r="R27" s="7"/>
      <c r="S27" s="7"/>
      <c r="T27" s="7"/>
    </row>
    <row r="28" spans="1:20" ht="15.75" thickBot="1">
      <c r="A28" s="41" t="s">
        <v>28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3"/>
    </row>
    <row r="29" spans="1:20" ht="55.5" customHeight="1" thickBot="1">
      <c r="A29" s="8">
        <v>7</v>
      </c>
      <c r="B29" s="7" t="s">
        <v>29</v>
      </c>
      <c r="C29" s="32" t="s">
        <v>58</v>
      </c>
      <c r="D29" s="7">
        <v>19988</v>
      </c>
      <c r="E29" s="7"/>
      <c r="F29" s="7">
        <v>8431.2000000000007</v>
      </c>
      <c r="G29" s="7"/>
      <c r="H29" s="7"/>
      <c r="I29" s="7"/>
      <c r="J29" s="7"/>
      <c r="K29" s="7"/>
      <c r="L29" s="7">
        <v>19988</v>
      </c>
      <c r="M29" s="7">
        <v>8431.2000000000007</v>
      </c>
      <c r="N29" s="7"/>
      <c r="O29" s="7"/>
      <c r="P29" s="32" t="s">
        <v>91</v>
      </c>
      <c r="Q29" s="7">
        <v>89</v>
      </c>
      <c r="R29" s="7">
        <v>87</v>
      </c>
      <c r="S29" s="7">
        <v>97.8</v>
      </c>
      <c r="T29" s="7"/>
    </row>
    <row r="30" spans="1:20" ht="37.5" customHeight="1" thickBot="1">
      <c r="A30" s="8">
        <v>8</v>
      </c>
      <c r="B30" s="9" t="s">
        <v>32</v>
      </c>
      <c r="C30" s="32" t="s">
        <v>59</v>
      </c>
      <c r="D30" s="7">
        <v>2485</v>
      </c>
      <c r="E30" s="7"/>
      <c r="F30" s="7">
        <v>1532</v>
      </c>
      <c r="G30" s="7"/>
      <c r="H30" s="7"/>
      <c r="I30" s="7"/>
      <c r="J30" s="7"/>
      <c r="K30" s="7">
        <v>8</v>
      </c>
      <c r="L30" s="7">
        <v>2485</v>
      </c>
      <c r="M30" s="7">
        <v>1524</v>
      </c>
      <c r="N30" s="7"/>
      <c r="O30" s="7"/>
      <c r="P30" s="27" t="s">
        <v>100</v>
      </c>
      <c r="Q30" s="7">
        <v>3</v>
      </c>
      <c r="R30" s="7">
        <v>3</v>
      </c>
      <c r="S30" s="7">
        <v>100</v>
      </c>
      <c r="T30" s="7"/>
    </row>
    <row r="31" spans="1:20" ht="51.75" customHeight="1" thickBot="1">
      <c r="A31" s="8"/>
      <c r="B31" s="11" t="s">
        <v>31</v>
      </c>
      <c r="C31" s="7"/>
      <c r="D31" s="11">
        <f>D27+D29+D30</f>
        <v>122545</v>
      </c>
      <c r="E31" s="11">
        <f t="shared" ref="E31:O31" si="1">E27+E29+E30</f>
        <v>0</v>
      </c>
      <c r="F31" s="11">
        <f t="shared" si="1"/>
        <v>10035.200000000001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8</v>
      </c>
      <c r="L31" s="11">
        <f t="shared" si="1"/>
        <v>22545</v>
      </c>
      <c r="M31" s="11">
        <f t="shared" si="1"/>
        <v>10027.200000000001</v>
      </c>
      <c r="N31" s="11">
        <f t="shared" si="1"/>
        <v>100000</v>
      </c>
      <c r="O31" s="11">
        <f t="shared" si="1"/>
        <v>0</v>
      </c>
      <c r="P31" s="19" t="s">
        <v>101</v>
      </c>
      <c r="Q31" s="11">
        <v>18378</v>
      </c>
      <c r="R31" s="11">
        <v>16996.099999999999</v>
      </c>
      <c r="S31" s="11">
        <v>92.5</v>
      </c>
      <c r="T31" s="11"/>
    </row>
    <row r="32" spans="1:20" ht="15.75" thickBot="1">
      <c r="A32" s="38" t="s">
        <v>34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40"/>
    </row>
    <row r="33" spans="1:20" ht="15.75" thickBot="1">
      <c r="A33" s="41" t="s">
        <v>33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3"/>
    </row>
    <row r="34" spans="1:20" ht="27" customHeight="1" thickBot="1">
      <c r="A34" s="8">
        <v>9</v>
      </c>
      <c r="B34" s="9" t="s">
        <v>35</v>
      </c>
      <c r="C34" s="32" t="s">
        <v>60</v>
      </c>
      <c r="D34" s="7">
        <v>4512</v>
      </c>
      <c r="E34" s="7"/>
      <c r="F34" s="7">
        <v>0</v>
      </c>
      <c r="G34" s="7"/>
      <c r="H34" s="7"/>
      <c r="I34" s="7"/>
      <c r="J34" s="7">
        <v>4500</v>
      </c>
      <c r="K34" s="7">
        <v>0</v>
      </c>
      <c r="L34" s="7">
        <v>12</v>
      </c>
      <c r="M34" s="7">
        <v>0</v>
      </c>
      <c r="N34" s="7"/>
      <c r="O34" s="7"/>
      <c r="P34" s="32" t="s">
        <v>78</v>
      </c>
      <c r="Q34" s="7">
        <v>32.700000000000003</v>
      </c>
      <c r="R34" s="7">
        <v>32.700000000000003</v>
      </c>
      <c r="S34" s="7">
        <v>100</v>
      </c>
      <c r="T34" s="7"/>
    </row>
    <row r="35" spans="1:20" ht="15.75" thickBot="1">
      <c r="A35" s="8"/>
      <c r="B35" s="11" t="s">
        <v>31</v>
      </c>
      <c r="C35" s="7"/>
      <c r="D35" s="11">
        <v>4512</v>
      </c>
      <c r="E35" s="11"/>
      <c r="F35" s="11">
        <v>0</v>
      </c>
      <c r="G35" s="11"/>
      <c r="H35" s="11">
        <v>0</v>
      </c>
      <c r="I35" s="11">
        <v>0</v>
      </c>
      <c r="J35" s="11">
        <v>4500</v>
      </c>
      <c r="K35" s="11">
        <v>0</v>
      </c>
      <c r="L35" s="11">
        <v>12</v>
      </c>
      <c r="M35" s="11">
        <v>0</v>
      </c>
      <c r="N35" s="11">
        <v>0</v>
      </c>
      <c r="O35" s="11">
        <v>0</v>
      </c>
      <c r="P35" s="11"/>
      <c r="Q35" s="11"/>
      <c r="R35" s="11"/>
      <c r="S35" s="11"/>
      <c r="T35" s="11"/>
    </row>
    <row r="36" spans="1:20" ht="15.75" thickBot="1">
      <c r="A36" s="38" t="s">
        <v>36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0"/>
    </row>
    <row r="37" spans="1:20" ht="15.75" thickBot="1">
      <c r="A37" s="41" t="s">
        <v>33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/>
    </row>
    <row r="38" spans="1:20" ht="106.5" customHeight="1" thickBot="1">
      <c r="A38" s="8">
        <v>10</v>
      </c>
      <c r="B38" s="9" t="s">
        <v>37</v>
      </c>
      <c r="C38" s="32" t="s">
        <v>61</v>
      </c>
      <c r="D38" s="7">
        <v>8179</v>
      </c>
      <c r="E38" s="7"/>
      <c r="F38" s="7">
        <v>0</v>
      </c>
      <c r="G38" s="7"/>
      <c r="H38" s="7"/>
      <c r="I38" s="7"/>
      <c r="J38" s="7">
        <v>8179</v>
      </c>
      <c r="K38" s="7">
        <v>0</v>
      </c>
      <c r="L38" s="7"/>
      <c r="M38" s="7"/>
      <c r="N38" s="7"/>
      <c r="O38" s="7"/>
      <c r="P38" s="14" t="s">
        <v>79</v>
      </c>
      <c r="Q38" s="7">
        <v>50</v>
      </c>
      <c r="R38" s="7">
        <v>50</v>
      </c>
      <c r="S38" s="7">
        <v>100</v>
      </c>
      <c r="T38" s="7"/>
    </row>
    <row r="39" spans="1:20" ht="177.75" customHeight="1" thickBot="1">
      <c r="A39" s="8">
        <v>11</v>
      </c>
      <c r="B39" s="9" t="s">
        <v>38</v>
      </c>
      <c r="C39" s="32" t="s">
        <v>63</v>
      </c>
      <c r="D39" s="7">
        <v>12542</v>
      </c>
      <c r="E39" s="7"/>
      <c r="F39" s="7">
        <v>0</v>
      </c>
      <c r="G39" s="7"/>
      <c r="H39" s="7"/>
      <c r="I39" s="7"/>
      <c r="J39" s="7">
        <v>12542</v>
      </c>
      <c r="K39" s="7">
        <v>0</v>
      </c>
      <c r="L39" s="7"/>
      <c r="M39" s="7"/>
      <c r="N39" s="7"/>
      <c r="O39" s="7"/>
      <c r="P39" s="19" t="s">
        <v>80</v>
      </c>
      <c r="Q39" s="7">
        <v>50</v>
      </c>
      <c r="R39" s="7">
        <v>50</v>
      </c>
      <c r="S39" s="7">
        <v>100</v>
      </c>
      <c r="T39" s="7"/>
    </row>
    <row r="40" spans="1:20" ht="15.75" thickBot="1">
      <c r="A40" s="41" t="s">
        <v>24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3"/>
    </row>
    <row r="41" spans="1:20" ht="67.5" customHeight="1" thickBot="1">
      <c r="A41" s="8">
        <v>12</v>
      </c>
      <c r="B41" s="9" t="s">
        <v>39</v>
      </c>
      <c r="C41" s="9" t="s">
        <v>62</v>
      </c>
      <c r="D41" s="7">
        <v>15454</v>
      </c>
      <c r="E41" s="7"/>
      <c r="F41" s="7">
        <v>0</v>
      </c>
      <c r="G41" s="7"/>
      <c r="H41" s="7"/>
      <c r="I41" s="7"/>
      <c r="J41" s="7">
        <v>15454</v>
      </c>
      <c r="K41" s="7">
        <v>0</v>
      </c>
      <c r="L41" s="7"/>
      <c r="M41" s="7"/>
      <c r="N41" s="7"/>
      <c r="O41" s="7"/>
      <c r="P41" s="14" t="s">
        <v>81</v>
      </c>
      <c r="Q41" s="7">
        <v>100</v>
      </c>
      <c r="R41" s="7">
        <v>100</v>
      </c>
      <c r="S41" s="7">
        <v>100</v>
      </c>
      <c r="T41" s="7"/>
    </row>
    <row r="42" spans="1:20" ht="64.5" customHeight="1" thickBot="1">
      <c r="A42" s="8">
        <v>13</v>
      </c>
      <c r="B42" s="7" t="s">
        <v>40</v>
      </c>
      <c r="C42" s="9" t="s">
        <v>62</v>
      </c>
      <c r="D42" s="7">
        <v>2615</v>
      </c>
      <c r="E42" s="7"/>
      <c r="F42" s="7">
        <v>0</v>
      </c>
      <c r="G42" s="7"/>
      <c r="H42" s="7"/>
      <c r="I42" s="7"/>
      <c r="J42" s="7">
        <v>2490</v>
      </c>
      <c r="K42" s="7">
        <v>0</v>
      </c>
      <c r="L42" s="7">
        <v>125</v>
      </c>
      <c r="M42" s="7">
        <v>0</v>
      </c>
      <c r="N42" s="7"/>
      <c r="O42" s="7"/>
      <c r="P42" s="14" t="s">
        <v>82</v>
      </c>
      <c r="Q42" s="7">
        <v>95</v>
      </c>
      <c r="R42" s="7">
        <v>95</v>
      </c>
      <c r="S42" s="7">
        <v>100</v>
      </c>
      <c r="T42" s="7"/>
    </row>
    <row r="43" spans="1:20" ht="15.75" thickBot="1">
      <c r="A43" s="8" t="s">
        <v>19</v>
      </c>
      <c r="B43" s="11" t="s">
        <v>31</v>
      </c>
      <c r="C43" s="7"/>
      <c r="D43" s="11">
        <f>D38+D39+D41+D42</f>
        <v>38790</v>
      </c>
      <c r="E43" s="11">
        <f t="shared" ref="E43:O43" si="2">E38+E39+E41+E42</f>
        <v>0</v>
      </c>
      <c r="F43" s="11">
        <f t="shared" si="2"/>
        <v>0</v>
      </c>
      <c r="G43" s="11">
        <f t="shared" si="2"/>
        <v>0</v>
      </c>
      <c r="H43" s="11">
        <f t="shared" si="2"/>
        <v>0</v>
      </c>
      <c r="I43" s="11">
        <f t="shared" si="2"/>
        <v>0</v>
      </c>
      <c r="J43" s="11">
        <f t="shared" si="2"/>
        <v>38665</v>
      </c>
      <c r="K43" s="11">
        <f t="shared" si="2"/>
        <v>0</v>
      </c>
      <c r="L43" s="11">
        <f t="shared" si="2"/>
        <v>125</v>
      </c>
      <c r="M43" s="11">
        <f t="shared" si="2"/>
        <v>0</v>
      </c>
      <c r="N43" s="11">
        <f t="shared" si="2"/>
        <v>0</v>
      </c>
      <c r="O43" s="11">
        <f t="shared" si="2"/>
        <v>0</v>
      </c>
      <c r="P43" s="11"/>
      <c r="Q43" s="11"/>
      <c r="R43" s="11"/>
      <c r="S43" s="11"/>
      <c r="T43" s="11"/>
    </row>
    <row r="44" spans="1:20" ht="15.75" thickBot="1">
      <c r="A44" s="38" t="s">
        <v>41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40"/>
    </row>
    <row r="45" spans="1:20" ht="15.75" thickBot="1">
      <c r="A45" s="41" t="s">
        <v>24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3"/>
    </row>
    <row r="46" spans="1:20" ht="65.25" thickBot="1">
      <c r="A46" s="8">
        <v>14</v>
      </c>
      <c r="B46" s="9" t="s">
        <v>42</v>
      </c>
      <c r="C46" s="9" t="s">
        <v>62</v>
      </c>
      <c r="D46" s="7">
        <v>2000</v>
      </c>
      <c r="E46" s="7"/>
      <c r="F46" s="7">
        <v>0</v>
      </c>
      <c r="G46" s="7"/>
      <c r="H46" s="7"/>
      <c r="I46" s="7"/>
      <c r="J46" s="7">
        <v>1900</v>
      </c>
      <c r="K46" s="7">
        <v>0</v>
      </c>
      <c r="L46" s="7">
        <v>100</v>
      </c>
      <c r="M46" s="7">
        <v>0</v>
      </c>
      <c r="N46" s="7"/>
      <c r="O46" s="7"/>
      <c r="P46" s="7"/>
      <c r="Q46" s="7"/>
      <c r="R46" s="7"/>
      <c r="S46" s="7"/>
      <c r="T46" s="7"/>
    </row>
    <row r="47" spans="1:20" ht="15.75" thickBot="1">
      <c r="A47" s="41" t="s">
        <v>28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3"/>
    </row>
    <row r="48" spans="1:20" ht="26.25" thickBot="1">
      <c r="A48" s="8">
        <v>15</v>
      </c>
      <c r="B48" s="7" t="s">
        <v>43</v>
      </c>
      <c r="C48" s="32" t="s">
        <v>64</v>
      </c>
      <c r="D48" s="7">
        <v>100</v>
      </c>
      <c r="E48" s="7"/>
      <c r="F48" s="7">
        <v>0</v>
      </c>
      <c r="G48" s="7"/>
      <c r="H48" s="7"/>
      <c r="I48" s="7"/>
      <c r="J48" s="7"/>
      <c r="K48" s="7"/>
      <c r="L48" s="7">
        <v>100</v>
      </c>
      <c r="M48" s="7">
        <v>0</v>
      </c>
      <c r="N48" s="7"/>
      <c r="O48" s="7"/>
      <c r="P48" s="7"/>
      <c r="Q48" s="7"/>
      <c r="R48" s="7"/>
      <c r="S48" s="7"/>
      <c r="T48" s="7"/>
    </row>
    <row r="49" spans="1:20" ht="15.75" thickBot="1">
      <c r="A49" s="8"/>
      <c r="B49" s="11" t="s">
        <v>31</v>
      </c>
      <c r="C49" s="7"/>
      <c r="D49" s="11">
        <v>100</v>
      </c>
      <c r="E49" s="11"/>
      <c r="F49" s="11">
        <v>0</v>
      </c>
      <c r="G49" s="11"/>
      <c r="H49" s="11">
        <v>0</v>
      </c>
      <c r="I49" s="11">
        <v>0</v>
      </c>
      <c r="J49" s="11">
        <v>0</v>
      </c>
      <c r="K49" s="11">
        <v>0</v>
      </c>
      <c r="L49" s="11">
        <v>100</v>
      </c>
      <c r="M49" s="11">
        <v>0</v>
      </c>
      <c r="N49" s="11">
        <v>0</v>
      </c>
      <c r="O49" s="11">
        <v>0</v>
      </c>
      <c r="P49" s="11"/>
      <c r="Q49" s="11"/>
      <c r="R49" s="11"/>
      <c r="S49" s="11"/>
      <c r="T49" s="11"/>
    </row>
    <row r="50" spans="1:20" ht="15.75" thickBot="1">
      <c r="A50" s="38" t="s">
        <v>44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40"/>
    </row>
    <row r="51" spans="1:20" ht="15.75" thickBot="1">
      <c r="A51" s="41" t="s">
        <v>33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3"/>
    </row>
    <row r="52" spans="1:20" ht="115.5" thickBot="1">
      <c r="A52" s="64">
        <v>16</v>
      </c>
      <c r="B52" s="9" t="s">
        <v>45</v>
      </c>
      <c r="C52" s="32" t="s">
        <v>65</v>
      </c>
      <c r="D52" s="9">
        <v>106222.7</v>
      </c>
      <c r="E52" s="9"/>
      <c r="F52" s="9">
        <v>81114</v>
      </c>
      <c r="G52" s="9"/>
      <c r="H52" s="9"/>
      <c r="I52" s="9"/>
      <c r="J52" s="9"/>
      <c r="K52" s="9"/>
      <c r="L52" s="9"/>
      <c r="M52" s="9"/>
      <c r="N52" s="9">
        <v>106222.7</v>
      </c>
      <c r="O52" s="9">
        <v>81114</v>
      </c>
      <c r="P52" s="32" t="s">
        <v>83</v>
      </c>
      <c r="Q52" s="9" t="s">
        <v>84</v>
      </c>
      <c r="R52" s="9" t="s">
        <v>110</v>
      </c>
      <c r="S52" s="9" t="s">
        <v>112</v>
      </c>
      <c r="T52" s="9"/>
    </row>
    <row r="53" spans="1:20" ht="15.75" thickBot="1">
      <c r="A53" s="65" t="s">
        <v>28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7"/>
    </row>
    <row r="54" spans="1:20" ht="115.5" thickBot="1">
      <c r="A54" s="8">
        <v>17</v>
      </c>
      <c r="B54" s="9" t="s">
        <v>46</v>
      </c>
      <c r="C54" s="32" t="s">
        <v>65</v>
      </c>
      <c r="D54" s="7">
        <v>2484.4</v>
      </c>
      <c r="E54" s="7"/>
      <c r="F54" s="7">
        <v>0</v>
      </c>
      <c r="G54" s="7"/>
      <c r="H54" s="7">
        <v>450.6</v>
      </c>
      <c r="I54" s="7">
        <v>0</v>
      </c>
      <c r="J54" s="7">
        <v>613.79999999999995</v>
      </c>
      <c r="K54" s="7">
        <v>0</v>
      </c>
      <c r="L54" s="7">
        <v>1420</v>
      </c>
      <c r="M54" s="7">
        <v>0</v>
      </c>
      <c r="N54" s="7"/>
      <c r="O54" s="7"/>
      <c r="P54" s="20" t="s">
        <v>85</v>
      </c>
      <c r="Q54" s="7">
        <v>85</v>
      </c>
      <c r="R54" s="7">
        <v>85</v>
      </c>
      <c r="S54" s="7">
        <v>100</v>
      </c>
      <c r="T54" s="7"/>
    </row>
    <row r="55" spans="1:20" ht="72.75" customHeight="1" thickBot="1">
      <c r="A55" s="8">
        <v>18</v>
      </c>
      <c r="B55" s="9" t="s">
        <v>47</v>
      </c>
      <c r="C55" s="32" t="s">
        <v>66</v>
      </c>
      <c r="D55" s="7">
        <v>12625.7</v>
      </c>
      <c r="E55" s="7"/>
      <c r="F55" s="7">
        <v>0</v>
      </c>
      <c r="G55" s="7"/>
      <c r="H55" s="7">
        <v>4642</v>
      </c>
      <c r="I55" s="7">
        <v>0</v>
      </c>
      <c r="J55" s="7">
        <v>3348.4</v>
      </c>
      <c r="K55" s="7">
        <v>0</v>
      </c>
      <c r="L55" s="7">
        <v>505</v>
      </c>
      <c r="M55" s="7">
        <v>0</v>
      </c>
      <c r="N55" s="7">
        <v>4130.3</v>
      </c>
      <c r="O55" s="7">
        <v>0</v>
      </c>
      <c r="P55" s="21" t="s">
        <v>86</v>
      </c>
      <c r="Q55" s="7">
        <v>100</v>
      </c>
      <c r="R55" s="7">
        <v>100</v>
      </c>
      <c r="S55" s="7">
        <v>100</v>
      </c>
      <c r="T55" s="7"/>
    </row>
    <row r="56" spans="1:20" ht="15.75" thickBot="1">
      <c r="A56" s="8"/>
      <c r="B56" s="11" t="s">
        <v>31</v>
      </c>
      <c r="C56" s="7"/>
      <c r="D56" s="11">
        <f>D52+D54+D55</f>
        <v>121332.79999999999</v>
      </c>
      <c r="E56" s="11">
        <f t="shared" ref="E56:O56" si="3">E52+E54+E55</f>
        <v>0</v>
      </c>
      <c r="F56" s="11">
        <v>0</v>
      </c>
      <c r="G56" s="11">
        <f t="shared" si="3"/>
        <v>0</v>
      </c>
      <c r="H56" s="11">
        <f t="shared" si="3"/>
        <v>5092.6000000000004</v>
      </c>
      <c r="I56" s="11">
        <f t="shared" si="3"/>
        <v>0</v>
      </c>
      <c r="J56" s="11">
        <f t="shared" si="3"/>
        <v>3962.2</v>
      </c>
      <c r="K56" s="11">
        <f t="shared" si="3"/>
        <v>0</v>
      </c>
      <c r="L56" s="11">
        <f t="shared" si="3"/>
        <v>1925</v>
      </c>
      <c r="M56" s="11">
        <f t="shared" si="3"/>
        <v>0</v>
      </c>
      <c r="N56" s="11">
        <f t="shared" si="3"/>
        <v>110353</v>
      </c>
      <c r="O56" s="11">
        <f t="shared" si="3"/>
        <v>81114</v>
      </c>
      <c r="P56" s="11"/>
      <c r="Q56" s="11"/>
      <c r="R56" s="11"/>
      <c r="S56" s="11"/>
      <c r="T56" s="11"/>
    </row>
    <row r="57" spans="1:20" ht="15.75" thickBot="1">
      <c r="A57" s="38" t="s">
        <v>48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40"/>
    </row>
    <row r="58" spans="1:20" ht="15.75" thickBot="1">
      <c r="A58" s="41" t="s">
        <v>28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3"/>
    </row>
    <row r="59" spans="1:20" ht="150.75" customHeight="1" thickBot="1">
      <c r="A59" s="8">
        <v>19</v>
      </c>
      <c r="B59" s="9" t="s">
        <v>49</v>
      </c>
      <c r="C59" s="32" t="s">
        <v>67</v>
      </c>
      <c r="D59" s="7">
        <v>3397</v>
      </c>
      <c r="E59" s="7"/>
      <c r="F59" s="7">
        <v>0</v>
      </c>
      <c r="G59" s="7"/>
      <c r="H59" s="7">
        <v>800</v>
      </c>
      <c r="I59" s="7">
        <v>0</v>
      </c>
      <c r="J59" s="7">
        <v>200</v>
      </c>
      <c r="K59" s="7">
        <v>0</v>
      </c>
      <c r="L59" s="7">
        <v>2397</v>
      </c>
      <c r="M59" s="7">
        <v>0</v>
      </c>
      <c r="N59" s="7"/>
      <c r="O59" s="7"/>
      <c r="P59" s="14" t="s">
        <v>92</v>
      </c>
      <c r="Q59" s="7">
        <v>5.8</v>
      </c>
      <c r="R59" s="7">
        <v>3.9</v>
      </c>
      <c r="S59" s="7">
        <v>67.400000000000006</v>
      </c>
      <c r="T59" s="9" t="s">
        <v>113</v>
      </c>
    </row>
    <row r="60" spans="1:20" ht="75" customHeight="1" thickBot="1">
      <c r="A60" s="35"/>
      <c r="B60" s="9"/>
      <c r="C60" s="32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4" t="s">
        <v>94</v>
      </c>
      <c r="Q60" s="7">
        <v>253.6</v>
      </c>
      <c r="R60" s="7">
        <v>246.2</v>
      </c>
      <c r="S60" s="7">
        <v>97.1</v>
      </c>
      <c r="T60" s="9" t="s">
        <v>114</v>
      </c>
    </row>
    <row r="61" spans="1:20" ht="62.25" customHeight="1" thickBot="1">
      <c r="A61" s="36"/>
      <c r="B61" s="9"/>
      <c r="C61" s="32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28" t="s">
        <v>102</v>
      </c>
      <c r="Q61" s="7">
        <v>0.05</v>
      </c>
      <c r="R61" s="7">
        <v>0</v>
      </c>
      <c r="S61" s="7"/>
      <c r="T61" s="9" t="s">
        <v>115</v>
      </c>
    </row>
    <row r="62" spans="1:20" ht="45.75" customHeight="1" thickBot="1">
      <c r="A62" s="37"/>
      <c r="B62" s="9"/>
      <c r="C62" s="32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4" t="s">
        <v>105</v>
      </c>
      <c r="Q62" s="7">
        <v>21497</v>
      </c>
      <c r="R62" s="7">
        <v>19600</v>
      </c>
      <c r="S62" s="7">
        <v>91.2</v>
      </c>
      <c r="T62" s="7"/>
    </row>
    <row r="63" spans="1:20" ht="63" customHeight="1" thickBot="1">
      <c r="A63" s="14" t="s">
        <v>19</v>
      </c>
      <c r="B63" s="9" t="s">
        <v>50</v>
      </c>
      <c r="C63" s="32" t="s">
        <v>68</v>
      </c>
      <c r="D63" s="7">
        <v>270</v>
      </c>
      <c r="E63" s="7"/>
      <c r="F63" s="7">
        <v>0</v>
      </c>
      <c r="G63" s="7"/>
      <c r="H63" s="7"/>
      <c r="I63" s="7"/>
      <c r="J63" s="7"/>
      <c r="K63" s="7"/>
      <c r="L63" s="7">
        <v>270</v>
      </c>
      <c r="M63" s="7">
        <v>0</v>
      </c>
      <c r="N63" s="7"/>
      <c r="O63" s="7"/>
      <c r="P63" s="7"/>
      <c r="Q63" s="7"/>
      <c r="R63" s="7"/>
      <c r="S63" s="7"/>
      <c r="T63" s="7"/>
    </row>
    <row r="64" spans="1:20" ht="66" customHeight="1" thickBot="1">
      <c r="A64" s="8">
        <v>21</v>
      </c>
      <c r="B64" s="7" t="s">
        <v>51</v>
      </c>
      <c r="C64" s="32" t="s">
        <v>69</v>
      </c>
      <c r="D64" s="7">
        <v>23097</v>
      </c>
      <c r="E64" s="7"/>
      <c r="F64" s="7">
        <v>9883.2999999999993</v>
      </c>
      <c r="G64" s="7"/>
      <c r="H64" s="7"/>
      <c r="I64" s="7"/>
      <c r="J64" s="7">
        <v>351</v>
      </c>
      <c r="K64" s="7">
        <v>146.19999999999999</v>
      </c>
      <c r="L64" s="7">
        <v>22746</v>
      </c>
      <c r="M64" s="7">
        <v>9737.1</v>
      </c>
      <c r="N64" s="7"/>
      <c r="O64" s="7"/>
      <c r="P64" s="22" t="s">
        <v>87</v>
      </c>
      <c r="Q64" s="7">
        <v>0</v>
      </c>
      <c r="R64" s="7">
        <v>100</v>
      </c>
      <c r="S64" s="7" t="s">
        <v>111</v>
      </c>
      <c r="T64" s="7"/>
    </row>
    <row r="65" spans="1:20" ht="54" customHeight="1" thickBot="1">
      <c r="A65" s="8"/>
      <c r="B65" s="7"/>
      <c r="C65" s="32"/>
      <c r="D65" s="7"/>
      <c r="E65" s="7"/>
      <c r="F65" s="7">
        <v>987.8</v>
      </c>
      <c r="G65" s="7"/>
      <c r="H65" s="7"/>
      <c r="I65" s="7"/>
      <c r="J65" s="7"/>
      <c r="K65" s="7"/>
      <c r="L65" s="7"/>
      <c r="M65" s="7">
        <v>987.8</v>
      </c>
      <c r="N65" s="7"/>
      <c r="O65" s="7"/>
      <c r="P65" s="23" t="s">
        <v>88</v>
      </c>
      <c r="Q65" s="7">
        <v>40</v>
      </c>
      <c r="R65" s="7">
        <v>40</v>
      </c>
      <c r="S65" s="7">
        <v>100</v>
      </c>
      <c r="T65" s="7"/>
    </row>
    <row r="66" spans="1:20" ht="66.75" customHeight="1" thickBot="1">
      <c r="A66" s="8"/>
      <c r="B66" s="7"/>
      <c r="C66" s="32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22" t="s">
        <v>89</v>
      </c>
      <c r="Q66" s="7">
        <v>20</v>
      </c>
      <c r="R66" s="7">
        <v>20</v>
      </c>
      <c r="S66" s="7">
        <v>100</v>
      </c>
      <c r="T66" s="7"/>
    </row>
    <row r="67" spans="1:20" ht="117.75" customHeight="1" thickBot="1">
      <c r="A67" s="8"/>
      <c r="B67" s="7"/>
      <c r="C67" s="32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14" t="s">
        <v>103</v>
      </c>
      <c r="Q67" s="7">
        <v>2.9</v>
      </c>
      <c r="R67" s="7">
        <v>2.8</v>
      </c>
      <c r="S67" s="7">
        <v>96.6</v>
      </c>
      <c r="T67" s="7"/>
    </row>
    <row r="68" spans="1:20" ht="198" customHeight="1" thickBot="1">
      <c r="A68" s="8"/>
      <c r="B68" s="7"/>
      <c r="C68" s="32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29" t="s">
        <v>104</v>
      </c>
      <c r="Q68" s="7">
        <v>2.5</v>
      </c>
      <c r="R68" s="7">
        <v>1.3</v>
      </c>
      <c r="S68" s="7">
        <v>52</v>
      </c>
      <c r="T68" s="7"/>
    </row>
    <row r="69" spans="1:20" ht="27" customHeight="1" thickBot="1">
      <c r="A69" s="8"/>
      <c r="B69" s="7"/>
      <c r="C69" s="32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32" t="s">
        <v>106</v>
      </c>
      <c r="Q69" s="7">
        <v>10.8</v>
      </c>
      <c r="R69" s="7">
        <v>4.2</v>
      </c>
      <c r="S69" s="7">
        <v>38.9</v>
      </c>
      <c r="T69" s="7"/>
    </row>
    <row r="70" spans="1:20" ht="27" customHeight="1" thickBot="1">
      <c r="A70" s="8"/>
      <c r="B70" s="7"/>
      <c r="C70" s="32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34" t="s">
        <v>108</v>
      </c>
      <c r="Q70" s="7">
        <v>17.5</v>
      </c>
      <c r="R70" s="7">
        <v>10.3</v>
      </c>
      <c r="S70" s="7">
        <v>58.9</v>
      </c>
      <c r="T70" s="7"/>
    </row>
    <row r="71" spans="1:20" ht="30" customHeight="1" thickBot="1">
      <c r="A71" s="8"/>
      <c r="B71" s="7"/>
      <c r="C71" s="32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32" t="s">
        <v>107</v>
      </c>
      <c r="Q71" s="7">
        <v>-6.7</v>
      </c>
      <c r="R71" s="7">
        <v>1.2</v>
      </c>
      <c r="S71" s="68" t="s">
        <v>111</v>
      </c>
      <c r="T71" s="7"/>
    </row>
    <row r="72" spans="1:20" ht="166.5" thickBot="1">
      <c r="A72" s="8">
        <v>22</v>
      </c>
      <c r="B72" s="9" t="s">
        <v>52</v>
      </c>
      <c r="C72" s="32" t="s">
        <v>70</v>
      </c>
      <c r="D72" s="7">
        <v>23008</v>
      </c>
      <c r="E72" s="7"/>
      <c r="F72" s="7">
        <v>21464.6</v>
      </c>
      <c r="G72" s="7"/>
      <c r="H72" s="7"/>
      <c r="I72" s="7"/>
      <c r="J72" s="7">
        <v>798</v>
      </c>
      <c r="K72" s="7">
        <v>471.9</v>
      </c>
      <c r="L72" s="7">
        <v>22210</v>
      </c>
      <c r="M72" s="7">
        <v>20993</v>
      </c>
      <c r="N72" s="7"/>
      <c r="O72" s="7"/>
      <c r="P72" s="24" t="s">
        <v>90</v>
      </c>
      <c r="Q72" s="7">
        <v>91</v>
      </c>
      <c r="R72" s="7">
        <v>85.9</v>
      </c>
      <c r="S72" s="68">
        <v>94.4</v>
      </c>
      <c r="T72" s="7"/>
    </row>
    <row r="73" spans="1:20" ht="15.75" thickBot="1">
      <c r="A73" s="8"/>
      <c r="B73" s="11" t="s">
        <v>53</v>
      </c>
      <c r="C73" s="7"/>
      <c r="D73" s="11">
        <f t="shared" ref="D73:O73" si="4">SUM(D59:D72)</f>
        <v>49772</v>
      </c>
      <c r="E73" s="11">
        <f t="shared" si="4"/>
        <v>0</v>
      </c>
      <c r="F73" s="11">
        <f t="shared" si="4"/>
        <v>32335.699999999997</v>
      </c>
      <c r="G73" s="11">
        <f t="shared" si="4"/>
        <v>0</v>
      </c>
      <c r="H73" s="11">
        <f t="shared" si="4"/>
        <v>800</v>
      </c>
      <c r="I73" s="11">
        <f t="shared" si="4"/>
        <v>0</v>
      </c>
      <c r="J73" s="11">
        <f t="shared" si="4"/>
        <v>1349</v>
      </c>
      <c r="K73" s="11">
        <f t="shared" si="4"/>
        <v>618.09999999999991</v>
      </c>
      <c r="L73" s="11">
        <f t="shared" si="4"/>
        <v>47623</v>
      </c>
      <c r="M73" s="11">
        <f t="shared" si="4"/>
        <v>31717.9</v>
      </c>
      <c r="N73" s="11">
        <f t="shared" si="4"/>
        <v>0</v>
      </c>
      <c r="O73" s="11">
        <f t="shared" si="4"/>
        <v>0</v>
      </c>
      <c r="P73" s="11"/>
      <c r="Q73" s="11"/>
      <c r="R73" s="11"/>
      <c r="S73" s="11"/>
      <c r="T73" s="11"/>
    </row>
    <row r="74" spans="1:20" ht="15.75" thickBot="1">
      <c r="A74" s="8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 ht="27" thickBot="1">
      <c r="A75" s="8"/>
      <c r="B75" s="12" t="s">
        <v>54</v>
      </c>
      <c r="C75" s="7"/>
      <c r="D75" s="11">
        <f>D10+D24+D31+D35+D43+D49+D56+D73</f>
        <v>613611.30000000005</v>
      </c>
      <c r="E75" s="11">
        <f t="shared" ref="E75:O75" si="5">E10+E24+E31+E35+E43+E49+E56+E73</f>
        <v>0</v>
      </c>
      <c r="F75" s="11">
        <f t="shared" si="5"/>
        <v>167453.90000000002</v>
      </c>
      <c r="G75" s="11">
        <f t="shared" si="5"/>
        <v>0</v>
      </c>
      <c r="H75" s="11">
        <f t="shared" si="5"/>
        <v>6050.6</v>
      </c>
      <c r="I75" s="11">
        <f t="shared" si="5"/>
        <v>100</v>
      </c>
      <c r="J75" s="11">
        <f t="shared" si="5"/>
        <v>262668.7</v>
      </c>
      <c r="K75" s="11">
        <f t="shared" si="5"/>
        <v>93577.400000000009</v>
      </c>
      <c r="L75" s="11">
        <f t="shared" si="5"/>
        <v>134539</v>
      </c>
      <c r="M75" s="11">
        <f t="shared" si="5"/>
        <v>73777.100000000006</v>
      </c>
      <c r="N75" s="11">
        <f t="shared" si="5"/>
        <v>210353</v>
      </c>
      <c r="O75" s="11">
        <f t="shared" si="5"/>
        <v>81114</v>
      </c>
      <c r="P75" s="11"/>
      <c r="Q75" s="11"/>
      <c r="R75" s="11"/>
      <c r="S75" s="11"/>
      <c r="T75" s="11"/>
    </row>
    <row r="76" spans="1:20" ht="15.75" thickBot="1">
      <c r="A76" s="8"/>
      <c r="B76" s="11" t="s">
        <v>55</v>
      </c>
      <c r="C76" s="7"/>
      <c r="D76" s="11">
        <f t="shared" ref="D76:O76" si="6">D10+D75</f>
        <v>613611.30000000005</v>
      </c>
      <c r="E76" s="11">
        <f t="shared" si="6"/>
        <v>0</v>
      </c>
      <c r="F76" s="11">
        <f t="shared" si="6"/>
        <v>167453.90000000002</v>
      </c>
      <c r="G76" s="11">
        <f t="shared" si="6"/>
        <v>0</v>
      </c>
      <c r="H76" s="11">
        <f t="shared" si="6"/>
        <v>6050.6</v>
      </c>
      <c r="I76" s="11">
        <f t="shared" si="6"/>
        <v>100</v>
      </c>
      <c r="J76" s="11">
        <f t="shared" si="6"/>
        <v>262668.7</v>
      </c>
      <c r="K76" s="11">
        <f t="shared" si="6"/>
        <v>93577.400000000009</v>
      </c>
      <c r="L76" s="11">
        <f t="shared" si="6"/>
        <v>134539</v>
      </c>
      <c r="M76" s="11">
        <f t="shared" si="6"/>
        <v>73777.100000000006</v>
      </c>
      <c r="N76" s="11">
        <f t="shared" si="6"/>
        <v>210353</v>
      </c>
      <c r="O76" s="11">
        <f t="shared" si="6"/>
        <v>81114</v>
      </c>
      <c r="P76" s="11"/>
      <c r="Q76" s="11"/>
      <c r="R76" s="11"/>
      <c r="S76" s="11"/>
      <c r="T76" s="11"/>
    </row>
  </sheetData>
  <mergeCells count="40">
    <mergeCell ref="R3:R6"/>
    <mergeCell ref="S3:S6"/>
    <mergeCell ref="E7:F7"/>
    <mergeCell ref="G7:H7"/>
    <mergeCell ref="A8:T8"/>
    <mergeCell ref="A1:Q1"/>
    <mergeCell ref="B3:B6"/>
    <mergeCell ref="T3:T6"/>
    <mergeCell ref="D4:F5"/>
    <mergeCell ref="G4:O4"/>
    <mergeCell ref="G5:I5"/>
    <mergeCell ref="J5:K5"/>
    <mergeCell ref="L5:M5"/>
    <mergeCell ref="N5:O5"/>
    <mergeCell ref="E6:F6"/>
    <mergeCell ref="G6:H6"/>
    <mergeCell ref="C3:C6"/>
    <mergeCell ref="D3:O3"/>
    <mergeCell ref="P3:P6"/>
    <mergeCell ref="Q3:Q6"/>
    <mergeCell ref="A40:T40"/>
    <mergeCell ref="A11:T11"/>
    <mergeCell ref="B12:T12"/>
    <mergeCell ref="A13:T13"/>
    <mergeCell ref="A17:T17"/>
    <mergeCell ref="A25:T25"/>
    <mergeCell ref="A26:T26"/>
    <mergeCell ref="A28:T28"/>
    <mergeCell ref="A32:T32"/>
    <mergeCell ref="A33:T33"/>
    <mergeCell ref="A36:T36"/>
    <mergeCell ref="A37:T37"/>
    <mergeCell ref="A57:T57"/>
    <mergeCell ref="A58:T58"/>
    <mergeCell ref="A44:T44"/>
    <mergeCell ref="A45:T45"/>
    <mergeCell ref="A47:T47"/>
    <mergeCell ref="A50:T50"/>
    <mergeCell ref="A51:T51"/>
    <mergeCell ref="A53:T53"/>
  </mergeCells>
  <pageMargins left="0.7" right="0.7" top="0.75" bottom="0.75" header="0.3" footer="0.3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2015-07-06T09:35:32Z</cp:lastPrinted>
  <dcterms:created xsi:type="dcterms:W3CDTF">2015-07-03T08:18:22Z</dcterms:created>
  <dcterms:modified xsi:type="dcterms:W3CDTF">2015-07-09T12:03:55Z</dcterms:modified>
</cp:coreProperties>
</file>